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'Foaie1'!$A$1:$E$42</definedName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<sst xmlns="http://schemas.openxmlformats.org/spreadsheetml/2006/main" count="43" uniqueCount="38">
  <si>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</si>
  <si>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</si>
  <si>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</si>
  <si>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</si>
  <si>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</si>
  <si>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</si>
  <si>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</si>
  <si>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</si>
  <si>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</si>
  <si>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</si>
  <si>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</si>
  <si>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</si>
  <si>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SC EXPLOMED SRL</t>
  </si>
  <si>
    <t>SC M-PROFILAXIS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</si>
  <si>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</si>
  <si>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</si>
  <si>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</si>
  <si>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</si>
  <si>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</si>
  <si>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</si>
  <si>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</si>
  <si>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</si>
  <si>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DARLIFE MEDICAL SRL 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</si>
  <si>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</si>
  <si>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</si>
  <si>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</si>
  <si>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</si>
  <si>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</si>
  <si>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</si>
  <si>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</si>
  <si>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</si>
  <si>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</si>
  <si>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</si>
  <si>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</si>
  <si>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FEBRUARIE 2021</t>
  </si>
  <si>
    <t xml:space="preserve"> VALOARE CONTRACT IANUARIE 2021</t>
  </si>
  <si>
    <t>TOTAL VALOARE CONTRACT TRIM I 2021</t>
  </si>
  <si>
    <t>VALOARE CONTRACT FEBRUARIE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</si>
</sst>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9.00390625" style="10" customWidth="1"/>
    <col min="2" max="2" width="54.8515625" style="2" customWidth="1"/>
    <col min="3" max="3" width="25.421875" style="2" customWidth="1"/>
    <col min="4" max="4" width="25.28125" style="2" customWidth="1"/>
    <col min="5" max="5" width="25.421875" style="2" customWidth="1"/>
    <col min="6" max="6" width="16.140625" style="2" customWidth="1"/>
    <col min="7" max="16384" width="9.140625" style="2" customWidth="1"/>
  </cols>
  <sheetData>
    <row r="1" spans="1:3" ht="16.5" customHeight="1">
      <c r="A1" s="8"/>
      <c r="C1" s="18"/>
    </row>
    <row r="2" spans="1:2" s="7" customFormat="1" ht="15.75">
      <c r="A2" s="5"/>
      <c r="B2" s="18" t="s">
        <v>34</v>
      </c>
    </row>
    <row r="3" spans="1:2" s="7" customFormat="1" ht="15.75">
      <c r="A3" s="6"/>
      <c r="B3" s="18" t="s">
        <v>32</v>
      </c>
    </row>
    <row r="4" spans="1:2" s="7" customFormat="1" ht="15.75">
      <c r="A4" s="8"/>
      <c r="B4" s="18" t="s">
        <v>33</v>
      </c>
    </row>
    <row r="5" spans="1:2" s="7" customFormat="1" ht="15.75">
      <c r="A5" s="8"/>
      <c r="B5" s="18"/>
    </row>
    <row r="6" s="7" customFormat="1" ht="12.75">
      <c r="A6" s="19"/>
    </row>
    <row r="7" spans="1:2" ht="12.75">
      <c r="A7" s="19"/>
      <c r="B7" s="17" t="s">
        <v>8</v>
      </c>
    </row>
    <row r="8" spans="1:5" ht="66" customHeight="1">
      <c r="A8" s="14" t="s">
        <v>26</v>
      </c>
      <c r="B8" s="14" t="s">
        <v>27</v>
      </c>
      <c r="C8" s="14" t="s">
        <v>35</v>
      </c>
      <c r="D8" s="14" t="s">
        <v>37</v>
      </c>
      <c r="E8" s="14" t="s">
        <v>36</v>
      </c>
    </row>
    <row r="9" spans="1:5" s="7" customFormat="1" ht="28.5" customHeight="1">
      <c r="A9" s="11">
        <v>1</v>
      </c>
      <c r="B9" s="16" t="s">
        <v>30</v>
      </c>
      <c r="C9" s="15">
        <v>6572</v>
      </c>
      <c r="D9" s="15">
        <f>6914.98-0.98</f>
        <v>6914</v>
      </c>
      <c r="E9" s="15">
        <f aca="true" t="shared" si="0" ref="E9:E33">C9+D9</f>
        <v>13486</v>
      </c>
    </row>
    <row r="10" spans="1:5" s="1" customFormat="1" ht="28.5" customHeight="1">
      <c r="A10" s="11">
        <v>2</v>
      </c>
      <c r="B10" s="16" t="s">
        <v>14</v>
      </c>
      <c r="C10" s="15">
        <v>14116</v>
      </c>
      <c r="D10" s="15">
        <f>14284.8-0.8</f>
        <v>14284</v>
      </c>
      <c r="E10" s="15">
        <f t="shared" si="0"/>
        <v>28400</v>
      </c>
    </row>
    <row r="11" spans="1:5" s="1" customFormat="1" ht="26.25" customHeight="1">
      <c r="A11" s="11">
        <v>3</v>
      </c>
      <c r="B11" s="16" t="s">
        <v>9</v>
      </c>
      <c r="C11" s="15">
        <v>8708</v>
      </c>
      <c r="D11" s="15">
        <f>8815.83-1.83</f>
        <v>8814</v>
      </c>
      <c r="E11" s="15">
        <f t="shared" si="0"/>
        <v>17522</v>
      </c>
    </row>
    <row r="12" spans="1:5" s="1" customFormat="1" ht="29.25" customHeight="1">
      <c r="A12" s="11">
        <v>4</v>
      </c>
      <c r="B12" s="16" t="s">
        <v>7</v>
      </c>
      <c r="C12" s="15">
        <v>11384</v>
      </c>
      <c r="D12" s="15">
        <f>11519.97-1.97</f>
        <v>11518</v>
      </c>
      <c r="E12" s="15">
        <f t="shared" si="0"/>
        <v>22902</v>
      </c>
    </row>
    <row r="13" spans="1:5" s="1" customFormat="1" ht="27.75" customHeight="1">
      <c r="A13" s="11">
        <v>5</v>
      </c>
      <c r="B13" s="16" t="s">
        <v>22</v>
      </c>
      <c r="C13" s="15">
        <v>5816</v>
      </c>
      <c r="D13" s="15">
        <f>5887.7-1.7</f>
        <v>5886</v>
      </c>
      <c r="E13" s="15">
        <f t="shared" si="0"/>
        <v>11702</v>
      </c>
    </row>
    <row r="14" spans="1:5" s="1" customFormat="1" ht="33.75" customHeight="1">
      <c r="A14" s="11">
        <v>6</v>
      </c>
      <c r="B14" s="16" t="s">
        <v>6</v>
      </c>
      <c r="C14" s="15">
        <v>13688</v>
      </c>
      <c r="D14" s="15">
        <f>13851.91-1.91</f>
        <v>13850</v>
      </c>
      <c r="E14" s="15">
        <f t="shared" si="0"/>
        <v>27538</v>
      </c>
    </row>
    <row r="15" spans="1:5" s="1" customFormat="1" ht="30" customHeight="1">
      <c r="A15" s="11">
        <v>7</v>
      </c>
      <c r="B15" s="16" t="s">
        <v>21</v>
      </c>
      <c r="C15" s="15">
        <v>8200</v>
      </c>
      <c r="D15" s="15">
        <f>8296.24-0.24</f>
        <v>8296</v>
      </c>
      <c r="E15" s="15">
        <f t="shared" si="0"/>
        <v>16496</v>
      </c>
    </row>
    <row r="16" spans="1:5" s="1" customFormat="1" ht="28.5" customHeight="1">
      <c r="A16" s="11">
        <v>8</v>
      </c>
      <c r="B16" s="16" t="s">
        <v>20</v>
      </c>
      <c r="C16" s="15">
        <v>12700</v>
      </c>
      <c r="D16" s="15">
        <f>12849.85-1.85</f>
        <v>12848</v>
      </c>
      <c r="E16" s="15">
        <f t="shared" si="0"/>
        <v>25548</v>
      </c>
    </row>
    <row r="17" spans="1:5" s="1" customFormat="1" ht="33" customHeight="1">
      <c r="A17" s="11">
        <v>9</v>
      </c>
      <c r="B17" s="16" t="s">
        <v>0</v>
      </c>
      <c r="C17" s="15">
        <v>9128</v>
      </c>
      <c r="D17" s="15">
        <f>7734.3-0.3</f>
        <v>7734</v>
      </c>
      <c r="E17" s="15">
        <f t="shared" si="0"/>
        <v>16862</v>
      </c>
    </row>
    <row r="18" spans="1:5" s="1" customFormat="1" ht="33" customHeight="1">
      <c r="A18" s="11">
        <v>10</v>
      </c>
      <c r="B18" s="16" t="s">
        <v>12</v>
      </c>
      <c r="C18" s="15">
        <v>6212</v>
      </c>
      <c r="D18" s="15">
        <f>6288.44-0.44</f>
        <v>6288</v>
      </c>
      <c r="E18" s="15">
        <f t="shared" si="0"/>
        <v>12500</v>
      </c>
    </row>
    <row r="19" spans="1:5" s="1" customFormat="1" ht="28.5" customHeight="1">
      <c r="A19" s="11">
        <v>11</v>
      </c>
      <c r="B19" s="16" t="s">
        <v>13</v>
      </c>
      <c r="C19" s="15">
        <v>5236</v>
      </c>
      <c r="D19" s="15">
        <f>5298.99-0.99</f>
        <v>5298</v>
      </c>
      <c r="E19" s="15">
        <f t="shared" si="0"/>
        <v>10534</v>
      </c>
    </row>
    <row r="20" spans="1:5" s="1" customFormat="1" ht="28.5" customHeight="1">
      <c r="A20" s="11">
        <v>12</v>
      </c>
      <c r="B20" s="16" t="s">
        <v>19</v>
      </c>
      <c r="C20" s="15">
        <v>6762</v>
      </c>
      <c r="D20" s="15">
        <f>6845.37-1.37</f>
        <v>6844</v>
      </c>
      <c r="E20" s="15">
        <f t="shared" si="0"/>
        <v>13606</v>
      </c>
    </row>
    <row r="21" spans="1:5" s="1" customFormat="1" ht="27" customHeight="1">
      <c r="A21" s="11">
        <v>13</v>
      </c>
      <c r="B21" s="16" t="s">
        <v>18</v>
      </c>
      <c r="C21" s="15">
        <v>8024</v>
      </c>
      <c r="D21" s="15">
        <f>8121.99-1.99</f>
        <v>8120</v>
      </c>
      <c r="E21" s="15">
        <f t="shared" si="0"/>
        <v>16144</v>
      </c>
    </row>
    <row r="22" spans="1:5" s="1" customFormat="1" ht="34.5" customHeight="1">
      <c r="A22" s="11">
        <v>14</v>
      </c>
      <c r="B22" s="16" t="s">
        <v>17</v>
      </c>
      <c r="C22" s="15">
        <v>6084</v>
      </c>
      <c r="D22" s="15">
        <f>6157.13-1.13</f>
        <v>6156</v>
      </c>
      <c r="E22" s="15">
        <f t="shared" si="0"/>
        <v>12240</v>
      </c>
    </row>
    <row r="23" spans="1:5" s="1" customFormat="1" ht="36.75" customHeight="1">
      <c r="A23" s="11">
        <v>15</v>
      </c>
      <c r="B23" s="16" t="s">
        <v>11</v>
      </c>
      <c r="C23" s="15">
        <v>28478</v>
      </c>
      <c r="D23" s="15">
        <f>28811.99-1.99</f>
        <v>28810</v>
      </c>
      <c r="E23" s="15">
        <f t="shared" si="0"/>
        <v>57288</v>
      </c>
    </row>
    <row r="24" spans="1:5" s="1" customFormat="1" ht="38.25" customHeight="1">
      <c r="A24" s="11">
        <v>16</v>
      </c>
      <c r="B24" s="16" t="s">
        <v>28</v>
      </c>
      <c r="C24" s="15">
        <v>0</v>
      </c>
      <c r="D24" s="15">
        <v>0</v>
      </c>
      <c r="E24" s="15">
        <f t="shared" si="0"/>
        <v>0</v>
      </c>
    </row>
    <row r="25" spans="1:5" s="1" customFormat="1" ht="32.25" customHeight="1">
      <c r="A25" s="11">
        <v>17</v>
      </c>
      <c r="B25" s="16" t="s">
        <v>23</v>
      </c>
      <c r="C25" s="15">
        <v>7066</v>
      </c>
      <c r="D25" s="15">
        <f>7151-1</f>
        <v>7150</v>
      </c>
      <c r="E25" s="15">
        <f t="shared" si="0"/>
        <v>14216</v>
      </c>
    </row>
    <row r="26" spans="1:5" s="1" customFormat="1" ht="37.5" customHeight="1">
      <c r="A26" s="11">
        <v>18</v>
      </c>
      <c r="B26" s="16" t="s">
        <v>15</v>
      </c>
      <c r="C26" s="15">
        <v>5380</v>
      </c>
      <c r="D26" s="15">
        <f>5446.17-0.17</f>
        <v>5446</v>
      </c>
      <c r="E26" s="15">
        <f t="shared" si="0"/>
        <v>10826</v>
      </c>
    </row>
    <row r="27" spans="1:5" s="1" customFormat="1" ht="34.5" customHeight="1">
      <c r="A27" s="11">
        <v>19</v>
      </c>
      <c r="B27" s="16" t="s">
        <v>16</v>
      </c>
      <c r="C27" s="15">
        <v>22344</v>
      </c>
      <c r="D27" s="15">
        <f>22619.26-1.26</f>
        <v>22618</v>
      </c>
      <c r="E27" s="15">
        <f t="shared" si="0"/>
        <v>44962</v>
      </c>
    </row>
    <row r="28" spans="1:5" s="1" customFormat="1" ht="28.5" customHeight="1">
      <c r="A28" s="11">
        <v>20</v>
      </c>
      <c r="B28" s="16" t="s">
        <v>29</v>
      </c>
      <c r="C28" s="15">
        <v>12488</v>
      </c>
      <c r="D28" s="15">
        <f>12635.94-1.94</f>
        <v>12634</v>
      </c>
      <c r="E28" s="15">
        <f t="shared" si="0"/>
        <v>25122</v>
      </c>
    </row>
    <row r="29" spans="1:5" s="1" customFormat="1" ht="28.5" customHeight="1">
      <c r="A29" s="11">
        <v>21</v>
      </c>
      <c r="B29" s="16" t="s">
        <v>10</v>
      </c>
      <c r="C29" s="15">
        <v>5794</v>
      </c>
      <c r="D29" s="15">
        <f>5862.77-0.77</f>
        <v>5862</v>
      </c>
      <c r="E29" s="15">
        <f t="shared" si="0"/>
        <v>11656</v>
      </c>
    </row>
    <row r="30" spans="1:5" s="1" customFormat="1" ht="27" customHeight="1">
      <c r="A30" s="11">
        <v>22</v>
      </c>
      <c r="B30" s="16" t="s">
        <v>24</v>
      </c>
      <c r="C30" s="15">
        <v>10360</v>
      </c>
      <c r="D30" s="15">
        <f>10485.22-1.22</f>
        <v>10484</v>
      </c>
      <c r="E30" s="15">
        <f t="shared" si="0"/>
        <v>20844</v>
      </c>
    </row>
    <row r="31" spans="1:5" s="1" customFormat="1" ht="27" customHeight="1">
      <c r="A31" s="11">
        <v>23</v>
      </c>
      <c r="B31" s="16" t="s">
        <v>31</v>
      </c>
      <c r="C31" s="15">
        <v>8578</v>
      </c>
      <c r="D31" s="15">
        <f>8681.4-1.4</f>
        <v>8680</v>
      </c>
      <c r="E31" s="15">
        <f t="shared" si="0"/>
        <v>17258</v>
      </c>
    </row>
    <row r="32" spans="1:5" s="1" customFormat="1" ht="28.5" customHeight="1">
      <c r="A32" s="11">
        <v>24</v>
      </c>
      <c r="B32" s="16" t="s">
        <v>5</v>
      </c>
      <c r="C32" s="15">
        <v>8254</v>
      </c>
      <c r="D32" s="15">
        <f>8352.68-0.68</f>
        <v>8352</v>
      </c>
      <c r="E32" s="15">
        <f t="shared" si="0"/>
        <v>16606</v>
      </c>
    </row>
    <row r="33" spans="1:5" s="1" customFormat="1" ht="42" customHeight="1">
      <c r="A33" s="11">
        <v>25</v>
      </c>
      <c r="B33" s="16" t="s">
        <v>25</v>
      </c>
      <c r="C33" s="15">
        <v>20076</v>
      </c>
      <c r="D33" s="15">
        <f>19752.07-0.07</f>
        <v>19752</v>
      </c>
      <c r="E33" s="15">
        <f t="shared" si="0"/>
        <v>39828</v>
      </c>
    </row>
    <row r="34" spans="1:6" s="1" customFormat="1" ht="24.75" customHeight="1">
      <c r="A34" s="23" t="s">
        <v>3</v>
      </c>
      <c r="B34" s="23"/>
      <c r="C34" s="15">
        <f>SUM(C9:C33)</f>
        <v>251448</v>
      </c>
      <c r="D34" s="15">
        <f>SUM(D9:D33)</f>
        <v>252638</v>
      </c>
      <c r="E34" s="15">
        <f>SUM(E9:E33)</f>
        <v>504086</v>
      </c>
      <c r="F34" s="4"/>
    </row>
    <row r="35" spans="1:6" s="1" customFormat="1" ht="24.75" customHeight="1">
      <c r="A35" s="20"/>
      <c r="B35" s="20"/>
      <c r="C35" s="21"/>
      <c r="D35" s="21"/>
      <c r="E35" s="21"/>
      <c r="F35" s="4"/>
    </row>
    <row r="36" spans="2:5" s="1" customFormat="1" ht="18" customHeight="1">
      <c r="B36" s="17" t="s">
        <v>4</v>
      </c>
      <c r="E36" s="4"/>
    </row>
    <row r="37" spans="1:5" ht="38.25" customHeight="1">
      <c r="A37" s="14" t="s">
        <v>26</v>
      </c>
      <c r="B37" s="14" t="s">
        <v>27</v>
      </c>
      <c r="C37" s="14" t="s">
        <v>35</v>
      </c>
      <c r="D37" s="14" t="s">
        <v>37</v>
      </c>
      <c r="E37" s="14" t="s">
        <v>36</v>
      </c>
    </row>
    <row r="38" spans="1:5" s="1" customFormat="1" ht="31.5" customHeight="1">
      <c r="A38" s="12">
        <v>1</v>
      </c>
      <c r="B38" s="16" t="s">
        <v>1</v>
      </c>
      <c r="C38" s="15">
        <v>28943</v>
      </c>
      <c r="D38" s="15">
        <v>28943</v>
      </c>
      <c r="E38" s="15">
        <f>C38+D38</f>
        <v>57886</v>
      </c>
    </row>
    <row r="39" spans="1:5" s="7" customFormat="1" ht="20.25" customHeight="1">
      <c r="A39" s="22" t="s">
        <v>2</v>
      </c>
      <c r="B39" s="22"/>
      <c r="C39" s="15">
        <f>SUM(C38:C38)</f>
        <v>28943</v>
      </c>
      <c r="D39" s="15">
        <f>SUM(D38:D38)</f>
        <v>28943</v>
      </c>
      <c r="E39" s="15">
        <f>SUM(E38:E38)</f>
        <v>57886</v>
      </c>
    </row>
    <row r="40" spans="1:2" s="3" customFormat="1" ht="15.75" customHeight="1">
      <c r="A40" s="9"/>
      <c r="B40" s="9"/>
    </row>
    <row r="41" s="7" customFormat="1" ht="15.75" customHeight="1">
      <c r="B41" s="18"/>
    </row>
    <row r="42" s="7" customFormat="1" ht="15.75" customHeight="1">
      <c r="B42" s="18"/>
    </row>
    <row r="43" spans="1:2" ht="15.75" customHeight="1">
      <c r="A43" s="7"/>
      <c r="B43" s="9"/>
    </row>
    <row r="44" ht="19.5" customHeight="1">
      <c r="A44" s="2"/>
    </row>
    <row r="46" ht="12.75">
      <c r="A46" s="13"/>
    </row>
    <row r="47" ht="12.75">
      <c r="B47" s="9"/>
    </row>
  </sheetData>
  <sheetProtection/>
  <mergeCells count="2">
    <mergeCell ref="A39:B39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2021-02-01T15:10:25Z</cp:lastPrinted>
  <dcterms:created xsi:type="dcterms:W3CDTF">2008-04-01T13:39:35Z</dcterms:created>
  <dcterms:modified xsi:type="dcterms:W3CDTF">2021-02-02T08:08:51Z</dcterms:modified>
  <cp:category/>
  <cp:version/>
  <cp:contentType/>
  <cp:contentStatus/>
</cp:coreProperties>
</file>